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áš\.praetor\docs\320f8c68\Tracked\27031fad-b543-43e1-bfa3-cfc4083adb83\3ac6f158-17ab-4b6e-aea5-42c9da796a92\"/>
    </mc:Choice>
  </mc:AlternateContent>
  <xr:revisionPtr revIDLastSave="0" documentId="13_ncr:1_{1A6C1BE1-E91E-42A6-ADE0-0F3BDDAE8D20}" xr6:coauthVersionLast="47" xr6:coauthVersionMax="47" xr10:uidLastSave="{00000000-0000-0000-0000-000000000000}"/>
  <bookViews>
    <workbookView xWindow="-120" yWindow="-120" windowWidth="29040" windowHeight="15720" activeTab="4" xr2:uid="{40832B46-5143-477E-A0ED-B9211685B217}"/>
  </bookViews>
  <sheets>
    <sheet name="Koef. udržitelnosti" sheetId="2" r:id="rId1"/>
    <sheet name="Klimatický koeficient" sheetId="3" r:id="rId2"/>
    <sheet name="Výpočet - povolení záměru" sheetId="8" r:id="rId3"/>
    <sheet name="Výpočet - land develop." sheetId="6" r:id="rId4"/>
    <sheet name="Výpočet - změna ÚP" sheetId="7" r:id="rId5"/>
  </sheets>
  <definedNames>
    <definedName name="_xlnm._FilterDatabase" localSheetId="0" hidden="1">'Koef. udržitelnosti'!$A$5:$E$37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B8" i="6"/>
  <c r="B9" i="8"/>
  <c r="B24" i="3" l="1"/>
  <c r="E39" i="2"/>
  <c r="E18" i="3"/>
  <c r="B25" i="3" l="1"/>
  <c r="D18" i="3"/>
</calcChain>
</file>

<file path=xl/sharedStrings.xml><?xml version="1.0" encoding="utf-8"?>
<sst xmlns="http://schemas.openxmlformats.org/spreadsheetml/2006/main" count="127" uniqueCount="92">
  <si>
    <t>SPECIFIKACE INVESTIČNÍHO ZÁMĚRU</t>
  </si>
  <si>
    <t>INDIKÁTOR</t>
  </si>
  <si>
    <t>VARIANTA</t>
  </si>
  <si>
    <t>poznámky</t>
  </si>
  <si>
    <t>DÍLČÍ KOEFICIENT</t>
  </si>
  <si>
    <t>výpočet</t>
  </si>
  <si>
    <t>urbanistická struktura</t>
  </si>
  <si>
    <t>bloková*</t>
  </si>
  <si>
    <t>* zástavba, která jasně vymezuje veřejné prostory náměstí, ulic, nábřeží a parků a soukromé (příp. polosoukromé či poloveřejné) prostory zahrad, dvorů a vnitrobloků)</t>
  </si>
  <si>
    <t>ostatní (sídlištní, solitérní, areálová…)</t>
  </si>
  <si>
    <t>řešení parkování</t>
  </si>
  <si>
    <t>v objektu mimo aktivní parter* (v podzemí / 2. NP a vyšší / v přízemí až za aktivním parterem)</t>
  </si>
  <si>
    <t>* aktivním parterem je 1. nadzemní podlaží s nebytovými prostory s občanskou vybaveností bezbariérově přímo přístupnými z veřejného prostranství a vizuálně propojenými s veřejným prostranstvím (vstupy, výklady)</t>
  </si>
  <si>
    <t>ostatní (v objektu v parteru, povrchové, povrchové před stavební čárou…)</t>
  </si>
  <si>
    <t>navazuje na cyklostezku, a v rámci proejktu ji dále rozvíjí, jak infrastrukturou tak řešením vnitřní organizace dopravy</t>
  </si>
  <si>
    <t>* parkovací místa pro jízdní kola budou bezbariérově přístupná, pro bytové jednotky se bude jednat o krytá a uzamykatelná stání</t>
  </si>
  <si>
    <t>projekt cyklodopravu neřeší</t>
  </si>
  <si>
    <t>aktivní parter                                   aktivní ulice                                         veřejný prostor v zóně</t>
  </si>
  <si>
    <t xml:space="preserve">minimálně 50 % délky uliční fasády tvoří aktivní parter                          nová ulice nabízí alespo%n 50%    objektů s aktivním parterem         zóna doplňuje chybějící prvky veřejné a sociální infrastruktury a je veřejně přístupná 24 hodin         </t>
  </si>
  <si>
    <t>ostatní</t>
  </si>
  <si>
    <t>0,7 - 1</t>
  </si>
  <si>
    <t>standardně</t>
  </si>
  <si>
    <t xml:space="preserve">zaměstnanost   </t>
  </si>
  <si>
    <t>počet zaměstnanců na ha je vyšší než 0,02</t>
  </si>
  <si>
    <t>TÉMA</t>
  </si>
  <si>
    <t>typ opatření</t>
  </si>
  <si>
    <t>dílčí sleva [%]</t>
  </si>
  <si>
    <t>výpočet slevy [%]</t>
  </si>
  <si>
    <r>
      <t>práce s vodou</t>
    </r>
    <r>
      <rPr>
        <sz val="10"/>
        <color rgb="FF000000"/>
        <rFont val="Aptos Narrow"/>
        <family val="2"/>
        <charset val="238"/>
        <scheme val="minor"/>
      </rPr>
      <t>, cílem jsou úspory pitné vody a snížení zatížení kanalizace</t>
    </r>
  </si>
  <si>
    <r>
      <t xml:space="preserve">využití šedých a srážkových vod v </t>
    </r>
    <r>
      <rPr>
        <b/>
        <sz val="10"/>
        <color rgb="FF000000"/>
        <rFont val="Aptos Narrow"/>
        <family val="2"/>
        <charset val="238"/>
        <scheme val="minor"/>
      </rPr>
      <t>provozu</t>
    </r>
  </si>
  <si>
    <t>srážková nebo šedá voda po úpravě je využita pro zálivku</t>
  </si>
  <si>
    <t>srážková nebo šedá voda je po úpravě využita pro splachování, praní, úklid aj.</t>
  </si>
  <si>
    <r>
      <t>práce s energiemi</t>
    </r>
    <r>
      <rPr>
        <sz val="10"/>
        <color rgb="FF000000"/>
        <rFont val="Aptos Narrow"/>
        <family val="2"/>
        <charset val="238"/>
        <scheme val="minor"/>
      </rPr>
      <t>, cílem je energetická efektivita</t>
    </r>
  </si>
  <si>
    <r>
      <t>energetická</t>
    </r>
    <r>
      <rPr>
        <sz val="10"/>
        <color rgb="FF000000"/>
        <rFont val="Aptos Narrow"/>
        <family val="2"/>
        <charset val="238"/>
        <scheme val="minor"/>
      </rPr>
      <t xml:space="preserve"> opatření </t>
    </r>
  </si>
  <si>
    <t>průměrný součinitel prostupu tepla obálkou budovy je v průkazu energetické náročnosti budovy klasifikován třídou A pro novostavby a minimálně třídou B pro stavební úpravy</t>
  </si>
  <si>
    <t>měrná neobnovitelná primární energie je v průkazu energetické náročnosti budovy klasifikována třídou A pro novostavby a minimálně třídou B pro stavební úpravy</t>
  </si>
  <si>
    <r>
      <t>adaptační opatření</t>
    </r>
    <r>
      <rPr>
        <sz val="10"/>
        <color rgb="FF000000"/>
        <rFont val="Aptos Narrow"/>
        <family val="2"/>
        <charset val="238"/>
        <scheme val="minor"/>
      </rPr>
      <t xml:space="preserve">, cílem je dobré mikroklima ve městě (dobré teplotní a vlhkostní podmínky) </t>
    </r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</si>
  <si>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budovách</t>
    </r>
  </si>
  <si>
    <t>součástí záměru je vegetační střecha na min. 30 % celkové plochy střech</t>
  </si>
  <si>
    <t>součástí záměru je vegetační střecha na min. 70 % celkové plochy střech</t>
  </si>
  <si>
    <t>součástí záměru jsou vegetační stěny na min. 20 % plochy stěn</t>
  </si>
  <si>
    <t xml:space="preserve">povrch střechy je světlý (nelesklý), tzn. světlý nátěr, světlá krytina </t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</si>
  <si>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pozemku</t>
    </r>
  </si>
  <si>
    <t xml:space="preserve">povrchy jsou řešeny s důrazem na minimalizaci použití nepropustných povrchů (tzn. maximální  využití propustných povrchů, tzn. nezpevněné povrchy, štěrkové a mlatové plochy, propustné dlažby a lité povrchy, vsakovací dlažba, zatravňovací dlažba, štěrkový trávník aj.)  </t>
  </si>
  <si>
    <t>pro nakládání se srážkovými vodami je využito opatření pro povrchové vsakování (dle TNV 75 9011): průleh, průleh doplněný retenční rýhou, plošný vsak, vsakovací nádrž</t>
  </si>
  <si>
    <t xml:space="preserve">pro nakládání se srážkovými vodami je využito opatření pro podzemní vsakování (dle TNV 75 9011): vsakovací rýha, podzemní prostory vyplněné štěrkem nebo bloky, vsakovací šachta </t>
  </si>
  <si>
    <t>na pozemku je realizováno opatření pro akumulaci/retenci vody s regulovaným odtokem: jezírko, mokřad, tůň, malá vodní nádrž</t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</si>
  <si>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vegetaci</t>
    </r>
  </si>
  <si>
    <t>výsadba dřevin bude uskutečněna v nadstandardní kvalitě nebo množství (strukturální substrát, svedení dešťových vod k zeleni, prokořenitelné boxy aj.)</t>
  </si>
  <si>
    <t>realizací záměru nedochází k poškození nebo odstranění stávajících kvalitních dřevin; za kvalitní jsou považovány stromy v kategorii A a B, dle standardu Ochrana dřevin při stavební činnosti (SPPK A01 002:2017)</t>
  </si>
  <si>
    <t>Výpočet slevy z investičního příspěvku za klimatická opatření</t>
  </si>
  <si>
    <t xml:space="preserve">klimatická opatření </t>
  </si>
  <si>
    <t>0,6-1</t>
  </si>
  <si>
    <t>bez vlivu</t>
  </si>
  <si>
    <t>koeficient</t>
  </si>
  <si>
    <t xml:space="preserve"> </t>
  </si>
  <si>
    <t>SLEVA ZA KLIMATICKÁ OPATŘENÍ</t>
  </si>
  <si>
    <t>umístění objektu</t>
  </si>
  <si>
    <t>objekt vytváří a podporuje uliční frontu</t>
  </si>
  <si>
    <t>DRUH FUNKČNÍHO VYUŽITÍ</t>
  </si>
  <si>
    <t>bydlení</t>
  </si>
  <si>
    <t>pro všechny funkce vyjma bydlení</t>
  </si>
  <si>
    <t>pro všechny funkce</t>
  </si>
  <si>
    <t>vlastní architektura degraduje uliční frontu například jednopodlažní zástavbou se sedlovou střechou</t>
  </si>
  <si>
    <t>obchodní centra</t>
  </si>
  <si>
    <t>architetura a využití objektu</t>
  </si>
  <si>
    <t xml:space="preserve">řešení cyklodopravy </t>
  </si>
  <si>
    <t>pro všechny funkce  (neuplatňuje se v případě rodinných domů)</t>
  </si>
  <si>
    <t>průmyslové areály a zaměstnanecké zóny</t>
  </si>
  <si>
    <t>objekt je více podlažní s polyfunkčním využitím v kombinaci například s administrativou či bydlením a ctí kontex s okolní zástavbou nebo ji vhodně doplňuje</t>
  </si>
  <si>
    <t>Výsledký koeficient udržitelnosti</t>
  </si>
  <si>
    <t>Výpočet výše příspěvku</t>
  </si>
  <si>
    <t xml:space="preserve">Částka příspěvku </t>
  </si>
  <si>
    <t>Výchozí sazba</t>
  </si>
  <si>
    <r>
      <t>Počet m</t>
    </r>
    <r>
      <rPr>
        <b/>
        <vertAlign val="superscript"/>
        <sz val="11"/>
        <color theme="1"/>
        <rFont val="Open Sans"/>
        <family val="2"/>
        <charset val="238"/>
      </rPr>
      <t>2</t>
    </r>
    <r>
      <rPr>
        <b/>
        <sz val="11"/>
        <color theme="1"/>
        <rFont val="Open Sans"/>
        <family val="2"/>
        <charset val="238"/>
      </rPr>
      <t xml:space="preserve"> HPP</t>
    </r>
  </si>
  <si>
    <t>Hodnoty doplní město</t>
  </si>
  <si>
    <r>
      <t>Počet m</t>
    </r>
    <r>
      <rPr>
        <b/>
        <vertAlign val="superscript"/>
        <sz val="11"/>
        <color theme="1"/>
        <rFont val="Open Sans"/>
        <family val="2"/>
        <charset val="238"/>
      </rPr>
      <t>2</t>
    </r>
    <r>
      <rPr>
        <b/>
        <sz val="11"/>
        <color theme="1"/>
        <rFont val="Open Sans"/>
        <family val="2"/>
        <charset val="238"/>
      </rPr>
      <t xml:space="preserve"> využitelné plochy pozemku</t>
    </r>
  </si>
  <si>
    <r>
      <t>Počet m</t>
    </r>
    <r>
      <rPr>
        <b/>
        <vertAlign val="superscript"/>
        <sz val="11"/>
        <color theme="1"/>
        <rFont val="Open Sans"/>
        <family val="2"/>
        <charset val="238"/>
      </rPr>
      <t>2</t>
    </r>
    <r>
      <rPr>
        <b/>
        <sz val="11"/>
        <color theme="1"/>
        <rFont val="Open Sans"/>
        <family val="2"/>
        <charset val="238"/>
      </rPr>
      <t xml:space="preserve"> nově zastavitelné plochy vymezené změnou ÚP, nebo navýšení HPP</t>
    </r>
  </si>
  <si>
    <t>(hodnota rozdílu mezi potenciálem území dosažitelným a potenciálem stávajícím dané plochy)</t>
  </si>
  <si>
    <t xml:space="preserve">Koeficient udržitenosti </t>
  </si>
  <si>
    <t>Výše slevy za klimatická opatření</t>
  </si>
  <si>
    <r>
      <t>Pozn.:</t>
    </r>
    <r>
      <rPr>
        <sz val="10"/>
        <color rgb="FF000000"/>
        <rFont val="Aptos Narrow"/>
        <family val="2"/>
        <charset val="238"/>
        <scheme val="minor"/>
      </rPr>
      <t xml:space="preserve"> V případě opatření, které není výše zmíněno, může být záměr posouzen individuálně.</t>
    </r>
  </si>
  <si>
    <r>
      <t xml:space="preserve">dle výpočtu </t>
    </r>
    <r>
      <rPr>
        <b/>
        <sz val="10"/>
        <color rgb="FF000000"/>
        <rFont val="Open Sans"/>
        <family val="2"/>
        <charset val="238"/>
      </rPr>
      <t>Klimatického koeficientu</t>
    </r>
    <r>
      <rPr>
        <sz val="10"/>
        <color rgb="FF000000"/>
        <rFont val="Open Sans"/>
        <family val="2"/>
        <charset val="238"/>
      </rPr>
      <t xml:space="preserve"> (viz tabulka níže), max. 40%</t>
    </r>
  </si>
  <si>
    <t>Architekt města může v případě vysokého architektonického přínosu pro město  doporučit Radě města snížit cenu v rozsahu</t>
  </si>
  <si>
    <t>individuální hodnocení kvality projektu architektem města</t>
  </si>
  <si>
    <t>Příspěvek zaplacený za land development</t>
  </si>
  <si>
    <t>kvalita území</t>
  </si>
  <si>
    <r>
      <t xml:space="preserve">dle </t>
    </r>
    <r>
      <rPr>
        <b/>
        <i/>
        <sz val="10"/>
        <color rgb="FF000000"/>
        <rFont val="Open Sans"/>
        <family val="2"/>
        <charset val="238"/>
      </rPr>
      <t>Koeficientu kvality území</t>
    </r>
    <r>
      <rPr>
        <i/>
        <sz val="10"/>
        <color rgb="FF000000"/>
        <rFont val="Open Sans"/>
        <family val="2"/>
        <charset val="238"/>
      </rPr>
      <t>, tj. 50% rozdílu mezi nejvýše dosažitelným potenciálem města a stávajícím potenciálem dané plochy</t>
    </r>
  </si>
  <si>
    <t>Koeficient kvality území</t>
  </si>
  <si>
    <r>
      <rPr>
        <sz val="10"/>
        <color rgb="FF000000"/>
        <rFont val="Open Sans"/>
        <family val="2"/>
      </rPr>
      <t>bpro všechny funkce</t>
    </r>
    <r>
      <rPr>
        <sz val="9"/>
        <color rgb="FF000000"/>
        <rFont val="Open Sans"/>
        <family val="2"/>
        <charset val="238"/>
      </rPr>
      <t xml:space="preserve"> zhodnocené studií potenciálu</t>
    </r>
  </si>
  <si>
    <t>rozdíl mezi nejvýše dosažitelným potenciálem  a stavajícím potenciálem dané plochy vydělený číslem 2 (rozhodující je 50% honoty koeficientu kvality území)</t>
  </si>
  <si>
    <t>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</si>
</sst>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Open Sans"/>
      <family val="2"/>
      <charset val="238"/>
    </font>
    <font>
      <b/>
      <sz val="10"/>
      <color rgb="FF00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sz val="10"/>
      <color rgb="FF000000"/>
      <name val="Open Sans"/>
      <family val="2"/>
      <charset val="238"/>
    </font>
    <font>
      <i/>
      <sz val="8"/>
      <color rgb="FF000000"/>
      <name val="Open Sans"/>
      <family val="2"/>
      <charset val="238"/>
    </font>
    <font>
      <sz val="10"/>
      <color rgb="FF000000"/>
      <name val="Aptos Narrow"/>
      <family val="2"/>
      <charset val="238"/>
      <scheme val="minor"/>
    </font>
    <font>
      <i/>
      <sz val="10"/>
      <color rgb="FF000000"/>
      <name val="Open Sans"/>
      <family val="2"/>
      <charset val="238"/>
    </font>
    <font>
      <sz val="10"/>
      <name val="Open Sans"/>
      <family val="2"/>
      <charset val="238"/>
    </font>
    <font>
      <i/>
      <sz val="8"/>
      <name val="Open Sans"/>
      <family val="2"/>
      <charset val="238"/>
    </font>
    <font>
      <i/>
      <sz val="8"/>
      <color theme="1"/>
      <name val="Aptos Narrow"/>
      <family val="2"/>
      <charset val="238"/>
      <scheme val="minor"/>
    </font>
    <font>
      <b/>
      <i/>
      <sz val="16"/>
      <color rgb="FF000000"/>
      <name val="Aptos Narrow"/>
      <family val="2"/>
      <charset val="238"/>
      <scheme val="minor"/>
    </font>
    <font>
      <sz val="11"/>
      <color theme="1"/>
      <name val="Open Sans"/>
      <family val="2"/>
    </font>
    <font>
      <sz val="10"/>
      <name val="Aptos Narrow"/>
      <family val="2"/>
      <charset val="238"/>
      <scheme val="minor"/>
    </font>
    <font>
      <sz val="10"/>
      <color rgb="FFD0CECE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u/>
      <sz val="10"/>
      <color rgb="FF000000"/>
      <name val="Aptos Narrow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i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4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0"/>
      <color rgb="FF000000"/>
      <name val="Open Sans"/>
      <family val="2"/>
    </font>
    <font>
      <sz val="9"/>
      <color rgb="FF000000"/>
      <name val="Open Sans"/>
      <family val="2"/>
    </font>
    <font>
      <b/>
      <sz val="10"/>
      <color rgb="FF000000"/>
      <name val="Aptos Narrow"/>
      <family val="2"/>
      <scheme val="minor"/>
    </font>
    <font>
      <b/>
      <sz val="10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1"/>
      <color theme="1"/>
      <name val="Open Sans"/>
      <family val="2"/>
      <charset val="238"/>
    </font>
    <font>
      <b/>
      <vertAlign val="superscript"/>
      <sz val="11"/>
      <color theme="1"/>
      <name val="Open Sans"/>
      <family val="2"/>
      <charset val="238"/>
    </font>
    <font>
      <b/>
      <sz val="14"/>
      <color theme="1"/>
      <name val="Open Sans"/>
      <family val="2"/>
      <charset val="238"/>
    </font>
    <font>
      <sz val="14"/>
      <color theme="1"/>
      <name val="Open Sans"/>
      <family val="2"/>
      <charset val="238"/>
    </font>
    <font>
      <i/>
      <sz val="10"/>
      <color theme="1"/>
      <name val="Open Sans"/>
      <family val="2"/>
      <charset val="238"/>
    </font>
    <font>
      <i/>
      <sz val="11"/>
      <color theme="1"/>
      <name val="Aptos Narrow"/>
      <family val="2"/>
      <scheme val="minor"/>
    </font>
    <font>
      <b/>
      <i/>
      <sz val="10"/>
      <color rgb="FF000000"/>
      <name val="Open Sans"/>
      <family val="2"/>
      <charset val="238"/>
    </font>
    <font>
      <b/>
      <sz val="10"/>
      <color rgb="FF000000"/>
      <name val="Open Sans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0" fillId="4" borderId="0" xfId="0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left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 wrapText="1"/>
    </xf>
    <xf numFmtId="0" fontId="15" fillId="12" borderId="5" xfId="0" applyFont="1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left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left" vertical="center" wrapText="1"/>
    </xf>
    <xf numFmtId="0" fontId="8" fillId="15" borderId="5" xfId="0" applyFont="1" applyFill="1" applyBorder="1" applyAlignment="1">
      <alignment horizontal="left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20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left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left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 vertical="top" wrapText="1"/>
    </xf>
    <xf numFmtId="0" fontId="4" fillId="0" borderId="6" xfId="0" applyFont="1" applyBorder="1"/>
    <xf numFmtId="2" fontId="8" fillId="0" borderId="27" xfId="0" applyNumberFormat="1" applyFont="1" applyBorder="1"/>
    <xf numFmtId="2" fontId="17" fillId="0" borderId="5" xfId="0" applyNumberFormat="1" applyFont="1" applyBorder="1"/>
    <xf numFmtId="0" fontId="4" fillId="5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8" fillId="0" borderId="0" xfId="0" applyFont="1"/>
    <xf numFmtId="0" fontId="12" fillId="0" borderId="5" xfId="0" applyFont="1" applyBorder="1" applyAlignment="1">
      <alignment horizontal="left" vertical="top" wrapText="1"/>
    </xf>
    <xf numFmtId="2" fontId="22" fillId="0" borderId="29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2" fillId="17" borderId="0" xfId="0" applyFont="1" applyFill="1"/>
    <xf numFmtId="0" fontId="0" fillId="17" borderId="0" xfId="0" applyFill="1"/>
    <xf numFmtId="2" fontId="13" fillId="18" borderId="6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29" fillId="0" borderId="0" xfId="0" applyFont="1"/>
    <xf numFmtId="0" fontId="32" fillId="2" borderId="0" xfId="0" applyFont="1" applyFill="1"/>
    <xf numFmtId="0" fontId="33" fillId="2" borderId="0" xfId="0" applyFont="1" applyFill="1"/>
    <xf numFmtId="0" fontId="29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3" fillId="8" borderId="21" xfId="0" applyFont="1" applyFill="1" applyBorder="1" applyAlignment="1">
      <alignment horizontal="left" vertical="top" wrapText="1"/>
    </xf>
    <xf numFmtId="0" fontId="23" fillId="8" borderId="22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2" fontId="22" fillId="0" borderId="30" xfId="0" applyNumberFormat="1" applyFont="1" applyBorder="1" applyAlignment="1">
      <alignment horizontal="center" vertical="center" wrapText="1"/>
    </xf>
    <xf numFmtId="2" fontId="22" fillId="0" borderId="18" xfId="0" applyNumberFormat="1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left" vertical="top" wrapText="1"/>
    </xf>
    <xf numFmtId="0" fontId="23" fillId="9" borderId="21" xfId="0" applyFont="1" applyFill="1" applyBorder="1" applyAlignment="1">
      <alignment horizontal="left" vertical="top" wrapText="1"/>
    </xf>
    <xf numFmtId="0" fontId="23" fillId="9" borderId="19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4" fillId="13" borderId="21" xfId="0" applyFont="1" applyFill="1" applyBorder="1" applyAlignment="1">
      <alignment horizontal="left" vertical="center" wrapText="1"/>
    </xf>
    <xf numFmtId="0" fontId="4" fillId="13" borderId="22" xfId="0" applyFont="1" applyFill="1" applyBorder="1" applyAlignment="1">
      <alignment horizontal="left" vertical="center" wrapText="1"/>
    </xf>
    <xf numFmtId="0" fontId="4" fillId="13" borderId="19" xfId="0" applyFont="1" applyFill="1" applyBorder="1" applyAlignment="1">
      <alignment horizontal="left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8" fillId="15" borderId="15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14" fillId="10" borderId="0" xfId="0" applyFont="1" applyFill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left" vertical="center" wrapText="1"/>
    </xf>
    <xf numFmtId="0" fontId="4" fillId="11" borderId="19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left" vertical="center" wrapText="1"/>
    </xf>
    <xf numFmtId="0" fontId="4" fillId="12" borderId="19" xfId="0" applyFont="1" applyFill="1" applyBorder="1" applyAlignment="1">
      <alignment horizontal="left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149F-66D1-4BF5-8EC9-80825DBB0CE0}">
  <dimension ref="A2:G48"/>
  <sheetViews>
    <sheetView topLeftCell="A28" zoomScaleNormal="100" workbookViewId="0">
      <selection activeCell="E26" sqref="E26"/>
    </sheetView>
  </sheetViews>
  <sheetFormatPr defaultRowHeight="15" x14ac:dyDescent="0.25"/>
  <cols>
    <col min="1" max="3" width="25.7109375" customWidth="1"/>
    <col min="4" max="4" width="41.7109375" customWidth="1"/>
    <col min="5" max="5" width="25.7109375" customWidth="1"/>
  </cols>
  <sheetData>
    <row r="2" spans="1:5" ht="28.15" customHeight="1" thickBot="1" x14ac:dyDescent="0.35">
      <c r="A2" s="76"/>
      <c r="B2" s="1"/>
    </row>
    <row r="3" spans="1:5" ht="15.75" thickBot="1" x14ac:dyDescent="0.3">
      <c r="A3" s="91" t="s">
        <v>0</v>
      </c>
      <c r="B3" s="92"/>
      <c r="C3" s="93"/>
      <c r="D3" s="2"/>
    </row>
    <row r="4" spans="1:5" ht="15.75" thickBot="1" x14ac:dyDescent="0.3"/>
    <row r="5" spans="1:5" x14ac:dyDescent="0.25">
      <c r="A5" s="3" t="s">
        <v>1</v>
      </c>
      <c r="B5" s="49" t="s">
        <v>59</v>
      </c>
      <c r="C5" s="4" t="s">
        <v>2</v>
      </c>
      <c r="D5" s="5" t="s">
        <v>3</v>
      </c>
      <c r="E5" s="6" t="s">
        <v>4</v>
      </c>
    </row>
    <row r="6" spans="1:5" x14ac:dyDescent="0.25">
      <c r="A6" s="94" t="s">
        <v>51</v>
      </c>
      <c r="B6" s="98" t="s">
        <v>67</v>
      </c>
      <c r="C6" s="98" t="s">
        <v>82</v>
      </c>
      <c r="D6" s="51"/>
      <c r="E6" s="101" t="s">
        <v>52</v>
      </c>
    </row>
    <row r="7" spans="1:5" x14ac:dyDescent="0.25">
      <c r="A7" s="95"/>
      <c r="B7" s="113"/>
      <c r="C7" s="99"/>
      <c r="D7" s="77"/>
      <c r="E7" s="101"/>
    </row>
    <row r="8" spans="1:5" x14ac:dyDescent="0.25">
      <c r="A8" s="96"/>
      <c r="B8" s="113"/>
      <c r="C8" s="100"/>
      <c r="D8" s="77"/>
      <c r="E8" s="102"/>
    </row>
    <row r="9" spans="1:5" ht="19.5" thickBot="1" x14ac:dyDescent="0.3">
      <c r="A9" s="97"/>
      <c r="B9" s="114"/>
      <c r="C9" s="50" t="s">
        <v>53</v>
      </c>
      <c r="D9" s="51"/>
      <c r="E9" s="78">
        <v>1</v>
      </c>
    </row>
    <row r="10" spans="1:5" ht="19.5" thickBot="1" x14ac:dyDescent="0.3">
      <c r="A10" s="57" t="s">
        <v>5</v>
      </c>
      <c r="B10" s="55" t="s">
        <v>62</v>
      </c>
      <c r="C10" s="70"/>
      <c r="D10" s="71"/>
      <c r="E10" s="65">
        <v>1</v>
      </c>
    </row>
    <row r="11" spans="1:5" ht="75" x14ac:dyDescent="0.25">
      <c r="A11" s="94" t="s">
        <v>84</v>
      </c>
      <c r="B11" s="98" t="s">
        <v>62</v>
      </c>
      <c r="C11" s="50" t="s">
        <v>83</v>
      </c>
      <c r="D11" s="51"/>
      <c r="E11" s="64" t="s">
        <v>20</v>
      </c>
    </row>
    <row r="12" spans="1:5" ht="19.5" thickBot="1" x14ac:dyDescent="0.3">
      <c r="A12" s="103"/>
      <c r="B12" s="106"/>
      <c r="C12" s="50" t="s">
        <v>21</v>
      </c>
      <c r="D12" s="51"/>
      <c r="E12" s="63">
        <v>1</v>
      </c>
    </row>
    <row r="13" spans="1:5" ht="19.5" thickBot="1" x14ac:dyDescent="0.3">
      <c r="A13" s="57" t="s">
        <v>5</v>
      </c>
      <c r="B13" s="55" t="s">
        <v>62</v>
      </c>
      <c r="C13" s="56"/>
      <c r="D13" s="62"/>
      <c r="E13" s="65">
        <v>1</v>
      </c>
    </row>
    <row r="14" spans="1:5" ht="60" x14ac:dyDescent="0.25">
      <c r="A14" s="104" t="s">
        <v>10</v>
      </c>
      <c r="B14" s="98" t="s">
        <v>62</v>
      </c>
      <c r="C14" s="7" t="s">
        <v>11</v>
      </c>
      <c r="D14" s="8" t="s">
        <v>12</v>
      </c>
      <c r="E14" s="66">
        <v>0.8</v>
      </c>
    </row>
    <row r="15" spans="1:5" ht="45.75" thickBot="1" x14ac:dyDescent="0.3">
      <c r="A15" s="105"/>
      <c r="B15" s="106"/>
      <c r="C15" s="7" t="s">
        <v>13</v>
      </c>
      <c r="D15" s="8"/>
      <c r="E15" s="67">
        <v>1.2</v>
      </c>
    </row>
    <row r="16" spans="1:5" ht="19.5" thickBot="1" x14ac:dyDescent="0.3">
      <c r="A16" s="57" t="s">
        <v>5</v>
      </c>
      <c r="B16" s="55" t="s">
        <v>62</v>
      </c>
      <c r="C16" s="56"/>
      <c r="D16" s="62"/>
      <c r="E16" s="65">
        <v>1.2</v>
      </c>
    </row>
    <row r="17" spans="1:7" ht="75" x14ac:dyDescent="0.25">
      <c r="A17" s="94" t="s">
        <v>66</v>
      </c>
      <c r="B17" s="98" t="s">
        <v>67</v>
      </c>
      <c r="C17" s="50" t="s">
        <v>14</v>
      </c>
      <c r="D17" s="51" t="s">
        <v>15</v>
      </c>
      <c r="E17" s="64">
        <v>0.8</v>
      </c>
    </row>
    <row r="18" spans="1:7" ht="19.5" thickBot="1" x14ac:dyDescent="0.3">
      <c r="A18" s="103"/>
      <c r="B18" s="106"/>
      <c r="C18" s="79" t="s">
        <v>16</v>
      </c>
      <c r="D18" s="80"/>
      <c r="E18" s="63">
        <v>1</v>
      </c>
    </row>
    <row r="19" spans="1:7" ht="45.75" thickBot="1" x14ac:dyDescent="0.3">
      <c r="A19" s="58" t="s">
        <v>5</v>
      </c>
      <c r="B19" s="54" t="s">
        <v>67</v>
      </c>
      <c r="C19" s="53"/>
      <c r="D19" s="68"/>
      <c r="E19" s="69">
        <v>1</v>
      </c>
    </row>
    <row r="20" spans="1:7" ht="120" x14ac:dyDescent="0.25">
      <c r="A20" s="104" t="s">
        <v>17</v>
      </c>
      <c r="B20" s="107" t="s">
        <v>67</v>
      </c>
      <c r="C20" s="7" t="s">
        <v>18</v>
      </c>
      <c r="D20" s="8" t="s">
        <v>12</v>
      </c>
      <c r="E20" s="66">
        <v>0.8</v>
      </c>
    </row>
    <row r="21" spans="1:7" ht="19.5" thickBot="1" x14ac:dyDescent="0.3">
      <c r="A21" s="105"/>
      <c r="B21" s="106"/>
      <c r="C21" s="7" t="s">
        <v>19</v>
      </c>
      <c r="D21" s="8"/>
      <c r="E21" s="67">
        <v>1</v>
      </c>
    </row>
    <row r="22" spans="1:7" ht="45.75" thickBot="1" x14ac:dyDescent="0.3">
      <c r="A22" s="58" t="s">
        <v>5</v>
      </c>
      <c r="B22" s="54" t="s">
        <v>67</v>
      </c>
      <c r="C22" s="53"/>
      <c r="D22" s="68"/>
      <c r="E22" s="69">
        <v>1</v>
      </c>
    </row>
    <row r="23" spans="1:7" ht="30" x14ac:dyDescent="0.25">
      <c r="A23" s="94" t="s">
        <v>57</v>
      </c>
      <c r="B23" s="98" t="s">
        <v>61</v>
      </c>
      <c r="C23" s="50" t="s">
        <v>58</v>
      </c>
      <c r="D23" s="51"/>
      <c r="E23" s="64">
        <v>0.7</v>
      </c>
    </row>
    <row r="24" spans="1:7" ht="19.5" thickBot="1" x14ac:dyDescent="0.3">
      <c r="A24" s="103"/>
      <c r="B24" s="106"/>
      <c r="C24" s="50" t="s">
        <v>19</v>
      </c>
      <c r="D24" s="51"/>
      <c r="E24" s="63">
        <v>1</v>
      </c>
    </row>
    <row r="25" spans="1:7" ht="30.75" thickBot="1" x14ac:dyDescent="0.3">
      <c r="A25" s="57" t="s">
        <v>5</v>
      </c>
      <c r="B25" s="55" t="s">
        <v>61</v>
      </c>
      <c r="C25" s="56"/>
      <c r="D25" s="62"/>
      <c r="E25" s="65">
        <v>1</v>
      </c>
    </row>
    <row r="26" spans="1:7" ht="18.75" x14ac:dyDescent="0.25">
      <c r="A26" s="94" t="s">
        <v>86</v>
      </c>
      <c r="B26" s="115" t="s">
        <v>89</v>
      </c>
      <c r="C26" s="110" t="s">
        <v>87</v>
      </c>
      <c r="D26" s="108" t="s">
        <v>90</v>
      </c>
      <c r="E26" s="74" t="s">
        <v>91</v>
      </c>
    </row>
    <row r="27" spans="1:7" ht="56.25" customHeight="1" thickBot="1" x14ac:dyDescent="0.3">
      <c r="A27" s="103"/>
      <c r="B27" s="116"/>
      <c r="C27" s="111"/>
      <c r="D27" s="109"/>
      <c r="E27" s="73"/>
    </row>
    <row r="28" spans="1:7" ht="19.5" thickBot="1" x14ac:dyDescent="0.3">
      <c r="A28" s="59" t="s">
        <v>5</v>
      </c>
      <c r="B28" s="60" t="s">
        <v>60</v>
      </c>
      <c r="C28" s="60"/>
      <c r="D28" s="72"/>
      <c r="E28" s="65">
        <v>0.7</v>
      </c>
    </row>
    <row r="29" spans="1:7" ht="51" x14ac:dyDescent="0.25">
      <c r="A29" s="94" t="s">
        <v>6</v>
      </c>
      <c r="B29" s="98" t="s">
        <v>60</v>
      </c>
      <c r="C29" s="50" t="s">
        <v>7</v>
      </c>
      <c r="D29" s="51" t="s">
        <v>8</v>
      </c>
      <c r="E29" s="61">
        <v>0.7</v>
      </c>
      <c r="G29" t="s">
        <v>55</v>
      </c>
    </row>
    <row r="30" spans="1:7" ht="35.450000000000003" customHeight="1" thickBot="1" x14ac:dyDescent="0.3">
      <c r="A30" s="103"/>
      <c r="B30" s="100"/>
      <c r="C30" s="50" t="s">
        <v>9</v>
      </c>
      <c r="D30" s="51"/>
      <c r="E30" s="63">
        <v>1</v>
      </c>
    </row>
    <row r="31" spans="1:7" ht="19.5" thickBot="1" x14ac:dyDescent="0.3">
      <c r="A31" s="57" t="s">
        <v>5</v>
      </c>
      <c r="B31" s="55" t="s">
        <v>60</v>
      </c>
      <c r="C31" s="56"/>
      <c r="D31" s="62"/>
      <c r="E31" s="65">
        <v>1</v>
      </c>
    </row>
    <row r="32" spans="1:7" ht="75" x14ac:dyDescent="0.25">
      <c r="A32" s="94" t="s">
        <v>65</v>
      </c>
      <c r="B32" s="112" t="s">
        <v>64</v>
      </c>
      <c r="C32" s="50" t="s">
        <v>63</v>
      </c>
      <c r="D32" s="51"/>
      <c r="E32" s="64">
        <v>1.4</v>
      </c>
    </row>
    <row r="33" spans="1:5" ht="105.75" thickBot="1" x14ac:dyDescent="0.3">
      <c r="A33" s="103"/>
      <c r="B33" s="106"/>
      <c r="C33" s="50" t="s">
        <v>69</v>
      </c>
      <c r="D33" s="51"/>
      <c r="E33" s="63">
        <v>0.5</v>
      </c>
    </row>
    <row r="34" spans="1:5" ht="19.5" thickBot="1" x14ac:dyDescent="0.3">
      <c r="A34" s="57" t="s">
        <v>5</v>
      </c>
      <c r="B34" s="55" t="s">
        <v>64</v>
      </c>
      <c r="C34" s="56"/>
      <c r="D34" s="62"/>
      <c r="E34" s="65">
        <v>1.4</v>
      </c>
    </row>
    <row r="35" spans="1:5" ht="45" customHeight="1" x14ac:dyDescent="0.25">
      <c r="A35" s="104" t="s">
        <v>22</v>
      </c>
      <c r="B35" s="107" t="s">
        <v>68</v>
      </c>
      <c r="C35" s="7" t="s">
        <v>23</v>
      </c>
      <c r="D35" s="8"/>
      <c r="E35" s="66">
        <v>0.6</v>
      </c>
    </row>
    <row r="36" spans="1:5" ht="19.5" thickBot="1" x14ac:dyDescent="0.3">
      <c r="A36" s="105"/>
      <c r="B36" s="106"/>
      <c r="C36" s="7" t="s">
        <v>19</v>
      </c>
      <c r="D36" s="8"/>
      <c r="E36" s="67">
        <v>1</v>
      </c>
    </row>
    <row r="37" spans="1:5" ht="30" x14ac:dyDescent="0.25">
      <c r="A37" s="57" t="s">
        <v>5</v>
      </c>
      <c r="B37" s="52" t="s">
        <v>68</v>
      </c>
      <c r="C37" s="56"/>
      <c r="D37" s="62"/>
      <c r="E37" s="65">
        <v>1</v>
      </c>
    </row>
    <row r="38" spans="1:5" ht="14.45" customHeight="1" x14ac:dyDescent="0.25"/>
    <row r="39" spans="1:5" ht="14.45" customHeight="1" thickBot="1" x14ac:dyDescent="0.3">
      <c r="A39" s="81" t="s">
        <v>70</v>
      </c>
      <c r="B39" s="82"/>
      <c r="C39" s="82"/>
      <c r="D39" s="82"/>
      <c r="E39" s="83">
        <f>+E10*E13*E16*E19*E22*E25*E28*E31*E34*E37</f>
        <v>1.1759999999999999</v>
      </c>
    </row>
    <row r="40" spans="1:5" ht="14.45" customHeight="1" x14ac:dyDescent="0.25"/>
    <row r="42" spans="1:5" ht="28.5" customHeight="1" x14ac:dyDescent="0.25"/>
    <row r="43" spans="1:5" ht="24.75" customHeight="1" x14ac:dyDescent="0.25"/>
    <row r="44" spans="1:5" ht="31.5" customHeight="1" x14ac:dyDescent="0.25"/>
    <row r="45" spans="1:5" ht="34.5" customHeight="1" x14ac:dyDescent="0.25"/>
    <row r="46" spans="1:5" ht="15" customHeight="1" x14ac:dyDescent="0.25"/>
    <row r="47" spans="1:5" ht="33.75" customHeight="1" x14ac:dyDescent="0.25"/>
    <row r="48" spans="1:5" ht="23.45" customHeight="1" x14ac:dyDescent="0.25"/>
  </sheetData>
  <autoFilter ref="A5:E42" xr:uid="{89F9149F-66D1-4BF5-8EC9-80825DBB0CE0}"/>
  <mergeCells count="25">
    <mergeCell ref="A35:A36"/>
    <mergeCell ref="A23:A24"/>
    <mergeCell ref="A32:A33"/>
    <mergeCell ref="B32:B33"/>
    <mergeCell ref="B6:B9"/>
    <mergeCell ref="B11:B12"/>
    <mergeCell ref="B35:B36"/>
    <mergeCell ref="B26:B27"/>
    <mergeCell ref="A26:A27"/>
    <mergeCell ref="A3:C3"/>
    <mergeCell ref="A6:A9"/>
    <mergeCell ref="C6:C8"/>
    <mergeCell ref="E6:E8"/>
    <mergeCell ref="A29:A30"/>
    <mergeCell ref="A14:A15"/>
    <mergeCell ref="A20:A21"/>
    <mergeCell ref="A11:A12"/>
    <mergeCell ref="B29:B30"/>
    <mergeCell ref="B23:B24"/>
    <mergeCell ref="B14:B15"/>
    <mergeCell ref="B20:B21"/>
    <mergeCell ref="D26:D27"/>
    <mergeCell ref="A17:A18"/>
    <mergeCell ref="B17:B18"/>
    <mergeCell ref="C26:C27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71C2-14BD-4263-8793-6F92E920D762}">
  <dimension ref="A1:E25"/>
  <sheetViews>
    <sheetView topLeftCell="A13" workbookViewId="0">
      <selection activeCell="A4" sqref="A4:A5"/>
    </sheetView>
  </sheetViews>
  <sheetFormatPr defaultRowHeight="15" x14ac:dyDescent="0.25"/>
  <cols>
    <col min="1" max="1" width="23.28515625" customWidth="1"/>
    <col min="2" max="2" width="21.140625" customWidth="1"/>
    <col min="3" max="3" width="57.28515625" customWidth="1"/>
    <col min="4" max="4" width="16" customWidth="1"/>
    <col min="5" max="5" width="17.140625" customWidth="1"/>
  </cols>
  <sheetData>
    <row r="1" spans="1:5" ht="16.5" x14ac:dyDescent="0.3">
      <c r="B1" s="130" t="s">
        <v>56</v>
      </c>
      <c r="C1" s="130"/>
      <c r="D1" s="130"/>
    </row>
    <row r="2" spans="1:5" ht="15.75" thickBot="1" x14ac:dyDescent="0.3"/>
    <row r="3" spans="1:5" ht="15.75" thickBot="1" x14ac:dyDescent="0.3">
      <c r="A3" s="131" t="s">
        <v>24</v>
      </c>
      <c r="B3" s="132"/>
      <c r="C3" s="10" t="s">
        <v>25</v>
      </c>
      <c r="D3" s="11" t="s">
        <v>26</v>
      </c>
      <c r="E3" s="12" t="s">
        <v>27</v>
      </c>
    </row>
    <row r="4" spans="1:5" ht="41.45" customHeight="1" x14ac:dyDescent="0.25">
      <c r="A4" s="133" t="s">
        <v>28</v>
      </c>
      <c r="B4" s="135" t="s">
        <v>29</v>
      </c>
      <c r="C4" s="13" t="s">
        <v>30</v>
      </c>
      <c r="D4" s="14">
        <v>5</v>
      </c>
      <c r="E4" s="15">
        <v>5</v>
      </c>
    </row>
    <row r="5" spans="1:5" ht="52.15" customHeight="1" x14ac:dyDescent="0.25">
      <c r="A5" s="134"/>
      <c r="B5" s="136"/>
      <c r="C5" s="16" t="s">
        <v>31</v>
      </c>
      <c r="D5" s="17">
        <v>10</v>
      </c>
      <c r="E5" s="18">
        <v>10</v>
      </c>
    </row>
    <row r="6" spans="1:5" ht="92.45" customHeight="1" x14ac:dyDescent="0.25">
      <c r="A6" s="137" t="s">
        <v>32</v>
      </c>
      <c r="B6" s="139" t="s">
        <v>33</v>
      </c>
      <c r="C6" s="19" t="s">
        <v>34</v>
      </c>
      <c r="D6" s="20">
        <v>5</v>
      </c>
      <c r="E6" s="21">
        <v>5</v>
      </c>
    </row>
    <row r="7" spans="1:5" ht="82.15" customHeight="1" x14ac:dyDescent="0.25">
      <c r="A7" s="138"/>
      <c r="B7" s="140"/>
      <c r="C7" s="19" t="s">
        <v>35</v>
      </c>
      <c r="D7" s="20">
        <v>5</v>
      </c>
      <c r="E7" s="21">
        <v>0</v>
      </c>
    </row>
    <row r="8" spans="1:5" x14ac:dyDescent="0.25">
      <c r="A8" s="117" t="s">
        <v>36</v>
      </c>
      <c r="B8" s="120" t="s">
        <v>37</v>
      </c>
      <c r="C8" s="22" t="s">
        <v>38</v>
      </c>
      <c r="D8" s="23">
        <v>7.5</v>
      </c>
      <c r="E8" s="24">
        <v>7.5</v>
      </c>
    </row>
    <row r="9" spans="1:5" x14ac:dyDescent="0.25">
      <c r="A9" s="118"/>
      <c r="B9" s="121"/>
      <c r="C9" s="22" t="s">
        <v>39</v>
      </c>
      <c r="D9" s="23">
        <v>15</v>
      </c>
      <c r="E9" s="24">
        <v>15</v>
      </c>
    </row>
    <row r="10" spans="1:5" x14ac:dyDescent="0.25">
      <c r="A10" s="118"/>
      <c r="B10" s="121"/>
      <c r="C10" s="22" t="s">
        <v>40</v>
      </c>
      <c r="D10" s="23">
        <v>10</v>
      </c>
      <c r="E10" s="24">
        <v>0</v>
      </c>
    </row>
    <row r="11" spans="1:5" ht="34.9" customHeight="1" x14ac:dyDescent="0.25">
      <c r="A11" s="118"/>
      <c r="B11" s="122"/>
      <c r="C11" s="25" t="s">
        <v>41</v>
      </c>
      <c r="D11" s="23">
        <v>2.5</v>
      </c>
      <c r="E11" s="24">
        <v>0</v>
      </c>
    </row>
    <row r="12" spans="1:5" ht="129" customHeight="1" x14ac:dyDescent="0.25">
      <c r="A12" s="118"/>
      <c r="B12" s="123" t="s">
        <v>42</v>
      </c>
      <c r="C12" s="26" t="s">
        <v>43</v>
      </c>
      <c r="D12" s="27">
        <v>8</v>
      </c>
      <c r="E12" s="28">
        <v>8</v>
      </c>
    </row>
    <row r="13" spans="1:5" ht="87.6" customHeight="1" x14ac:dyDescent="0.25">
      <c r="A13" s="118"/>
      <c r="B13" s="124"/>
      <c r="C13" s="26" t="s">
        <v>44</v>
      </c>
      <c r="D13" s="27">
        <v>7.5</v>
      </c>
      <c r="E13" s="28">
        <v>0</v>
      </c>
    </row>
    <row r="14" spans="1:5" ht="93.6" customHeight="1" x14ac:dyDescent="0.25">
      <c r="A14" s="118"/>
      <c r="B14" s="124"/>
      <c r="C14" s="26" t="s">
        <v>45</v>
      </c>
      <c r="D14" s="27">
        <v>2.5</v>
      </c>
      <c r="E14" s="28">
        <v>0</v>
      </c>
    </row>
    <row r="15" spans="1:5" ht="63.6" customHeight="1" x14ac:dyDescent="0.25">
      <c r="A15" s="118"/>
      <c r="B15" s="125"/>
      <c r="C15" s="26" t="s">
        <v>46</v>
      </c>
      <c r="D15" s="27">
        <v>5</v>
      </c>
      <c r="E15" s="28">
        <v>5</v>
      </c>
    </row>
    <row r="16" spans="1:5" ht="78.599999999999994" customHeight="1" x14ac:dyDescent="0.25">
      <c r="A16" s="118"/>
      <c r="B16" s="126" t="s">
        <v>47</v>
      </c>
      <c r="C16" s="29" t="s">
        <v>48</v>
      </c>
      <c r="D16" s="30">
        <v>12</v>
      </c>
      <c r="E16" s="31">
        <v>12</v>
      </c>
    </row>
    <row r="17" spans="1:5" ht="103.9" customHeight="1" thickBot="1" x14ac:dyDescent="0.3">
      <c r="A17" s="119"/>
      <c r="B17" s="127"/>
      <c r="C17" s="32" t="s">
        <v>49</v>
      </c>
      <c r="D17" s="33">
        <v>5</v>
      </c>
      <c r="E17" s="34">
        <v>5</v>
      </c>
    </row>
    <row r="18" spans="1:5" x14ac:dyDescent="0.25">
      <c r="A18" s="35"/>
      <c r="B18" s="36"/>
      <c r="C18" s="37"/>
      <c r="D18" s="38">
        <f>SUM(D4:D17)</f>
        <v>100</v>
      </c>
      <c r="E18" s="39">
        <f>+E17+E16+E15+E14+E13+E12+E11+E10+E9+E8+E7+E6+E5+E4</f>
        <v>72.5</v>
      </c>
    </row>
    <row r="19" spans="1:5" x14ac:dyDescent="0.25">
      <c r="A19" s="40" t="s">
        <v>81</v>
      </c>
      <c r="B19" s="36"/>
      <c r="C19" s="36"/>
      <c r="D19" s="41"/>
      <c r="E19" s="42"/>
    </row>
    <row r="20" spans="1:5" x14ac:dyDescent="0.25">
      <c r="A20" s="35"/>
      <c r="B20" s="35"/>
      <c r="C20" s="35"/>
      <c r="D20" s="43"/>
      <c r="E20" s="35"/>
    </row>
    <row r="21" spans="1:5" x14ac:dyDescent="0.25">
      <c r="A21" s="44" t="s">
        <v>50</v>
      </c>
      <c r="B21" s="9"/>
      <c r="C21" s="35"/>
      <c r="D21" s="35"/>
      <c r="E21" s="37"/>
    </row>
    <row r="22" spans="1:5" ht="15.75" thickBot="1" x14ac:dyDescent="0.3">
      <c r="A22" s="44"/>
      <c r="B22" s="9"/>
      <c r="C22" s="35"/>
      <c r="D22" s="35"/>
      <c r="E22" s="37"/>
    </row>
    <row r="23" spans="1:5" x14ac:dyDescent="0.25">
      <c r="A23" s="128"/>
      <c r="B23" s="129"/>
      <c r="C23" s="43"/>
      <c r="D23" s="45"/>
    </row>
    <row r="24" spans="1:5" ht="15.75" thickBot="1" x14ac:dyDescent="0.3">
      <c r="A24" s="46" t="s">
        <v>80</v>
      </c>
      <c r="B24" s="47">
        <f>E18/100*0.4</f>
        <v>0.28999999999999998</v>
      </c>
    </row>
    <row r="25" spans="1:5" x14ac:dyDescent="0.25">
      <c r="A25" s="75" t="s">
        <v>54</v>
      </c>
      <c r="B25" s="48">
        <f>1-B24</f>
        <v>0.71</v>
      </c>
    </row>
  </sheetData>
  <mergeCells count="11">
    <mergeCell ref="B1:D1"/>
    <mergeCell ref="A3:B3"/>
    <mergeCell ref="A4:A5"/>
    <mergeCell ref="B4:B5"/>
    <mergeCell ref="A6:A7"/>
    <mergeCell ref="B6:B7"/>
    <mergeCell ref="A8:A17"/>
    <mergeCell ref="B8:B11"/>
    <mergeCell ref="B12:B15"/>
    <mergeCell ref="B16:B17"/>
    <mergeCell ref="A23:B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C3BE-5B47-4E63-996B-75F1B2969F14}">
  <dimension ref="A3:B9"/>
  <sheetViews>
    <sheetView workbookViewId="0">
      <selection activeCell="B7" sqref="B7"/>
    </sheetView>
  </sheetViews>
  <sheetFormatPr defaultRowHeight="15" x14ac:dyDescent="0.25"/>
  <cols>
    <col min="1" max="1" width="26.7109375" customWidth="1"/>
    <col min="2" max="2" width="27" customWidth="1"/>
  </cols>
  <sheetData>
    <row r="3" spans="1:2" ht="21" x14ac:dyDescent="0.4">
      <c r="A3" s="86" t="s">
        <v>71</v>
      </c>
      <c r="B3" s="87"/>
    </row>
    <row r="4" spans="1:2" ht="23.25" customHeight="1" x14ac:dyDescent="0.3">
      <c r="A4" s="84"/>
      <c r="B4" s="85" t="s">
        <v>75</v>
      </c>
    </row>
    <row r="5" spans="1:2" ht="30" customHeight="1" x14ac:dyDescent="0.3">
      <c r="A5" s="85" t="s">
        <v>74</v>
      </c>
      <c r="B5" s="84"/>
    </row>
    <row r="6" spans="1:2" ht="24" customHeight="1" x14ac:dyDescent="0.3">
      <c r="A6" s="85" t="s">
        <v>73</v>
      </c>
    </row>
    <row r="7" spans="1:2" ht="24" customHeight="1" x14ac:dyDescent="0.3">
      <c r="A7" s="85" t="s">
        <v>79</v>
      </c>
    </row>
    <row r="8" spans="1:2" ht="33" x14ac:dyDescent="0.3">
      <c r="A8" s="88" t="s">
        <v>85</v>
      </c>
    </row>
    <row r="9" spans="1:2" ht="55.5" customHeight="1" x14ac:dyDescent="0.4">
      <c r="A9" s="86" t="s">
        <v>72</v>
      </c>
      <c r="B9" s="87">
        <f>B5*((B6/2)+(B6/2)*B7)-B8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998F-E696-4511-9E3A-D06DA628E981}">
  <dimension ref="A3:B8"/>
  <sheetViews>
    <sheetView workbookViewId="0">
      <selection activeCell="B8" sqref="B8"/>
    </sheetView>
  </sheetViews>
  <sheetFormatPr defaultRowHeight="15" x14ac:dyDescent="0.25"/>
  <cols>
    <col min="1" max="1" width="31.7109375" customWidth="1"/>
    <col min="2" max="2" width="33.85546875" customWidth="1"/>
  </cols>
  <sheetData>
    <row r="3" spans="1:2" ht="21" x14ac:dyDescent="0.4">
      <c r="A3" s="86" t="s">
        <v>71</v>
      </c>
      <c r="B3" s="87"/>
    </row>
    <row r="4" spans="1:2" ht="16.5" x14ac:dyDescent="0.3">
      <c r="A4" s="84"/>
      <c r="B4" s="85" t="s">
        <v>75</v>
      </c>
    </row>
    <row r="5" spans="1:2" ht="34.5" x14ac:dyDescent="0.3">
      <c r="A5" s="88" t="s">
        <v>76</v>
      </c>
      <c r="B5" s="84"/>
    </row>
    <row r="6" spans="1:2" ht="16.5" x14ac:dyDescent="0.3">
      <c r="A6" s="85" t="s">
        <v>73</v>
      </c>
    </row>
    <row r="7" spans="1:2" ht="45" x14ac:dyDescent="0.3">
      <c r="A7" s="85" t="s">
        <v>88</v>
      </c>
      <c r="B7" s="89" t="s">
        <v>78</v>
      </c>
    </row>
    <row r="8" spans="1:2" ht="21" x14ac:dyDescent="0.4">
      <c r="A8" s="86" t="s">
        <v>72</v>
      </c>
      <c r="B8" s="87" t="e">
        <f>B5*((B6/2)+(B6/2)*(B7/2))</f>
        <v>#VALUE!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8D27-0B09-41BA-B16F-DE2CCAA12A0E}">
  <dimension ref="A3:B8"/>
  <sheetViews>
    <sheetView tabSelected="1" workbookViewId="0">
      <selection activeCell="C1" sqref="C1:C1048576"/>
    </sheetView>
  </sheetViews>
  <sheetFormatPr defaultRowHeight="15" x14ac:dyDescent="0.25"/>
  <cols>
    <col min="1" max="1" width="28.28515625" customWidth="1"/>
    <col min="2" max="2" width="44.85546875" customWidth="1"/>
  </cols>
  <sheetData>
    <row r="3" spans="1:2" ht="21" x14ac:dyDescent="0.4">
      <c r="A3" s="86" t="s">
        <v>71</v>
      </c>
      <c r="B3" s="87"/>
    </row>
    <row r="4" spans="1:2" ht="16.5" x14ac:dyDescent="0.3">
      <c r="A4" s="84"/>
      <c r="B4" s="85" t="s">
        <v>75</v>
      </c>
    </row>
    <row r="5" spans="1:2" ht="70.5" customHeight="1" x14ac:dyDescent="0.3">
      <c r="A5" s="88" t="s">
        <v>77</v>
      </c>
      <c r="B5" s="84"/>
    </row>
    <row r="6" spans="1:2" ht="16.5" x14ac:dyDescent="0.3">
      <c r="A6" s="85" t="s">
        <v>73</v>
      </c>
    </row>
    <row r="7" spans="1:2" ht="45.75" x14ac:dyDescent="0.3">
      <c r="A7" s="85" t="s">
        <v>88</v>
      </c>
      <c r="B7" s="90" t="s">
        <v>78</v>
      </c>
    </row>
    <row r="8" spans="1:2" ht="21" x14ac:dyDescent="0.4">
      <c r="A8" s="86" t="s">
        <v>72</v>
      </c>
      <c r="B8" s="87" t="e">
        <f>B5*((B6/2)+(B6/2)*(B7/2))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Koef. udržitelnosti</vt:lpstr>
      <vt:lpstr>Klimatický koeficient</vt:lpstr>
      <vt:lpstr>Výpočet - povolení záměru</vt:lpstr>
      <vt:lpstr>Výpočet - land develop.</vt:lpstr>
      <vt:lpstr>Výpočet - změna ÚP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zeman</dc:creator>
  <cp:lastModifiedBy>Frank Bold Advokáti</cp:lastModifiedBy>
  <cp:lastPrinted>2024-04-05T12:19:23Z</cp:lastPrinted>
  <dcterms:created xsi:type="dcterms:W3CDTF">2024-03-11T06:42:31Z</dcterms:created>
  <dcterms:modified xsi:type="dcterms:W3CDTF">2025-10-01T10:06:10Z</dcterms:modified>
</cp:coreProperties>
</file>